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KEO 2020/"/>
    </mc:Choice>
  </mc:AlternateContent>
  <xr:revisionPtr revIDLastSave="0" documentId="13_ncr:1_{0829CE81-3088-0048-9DF0-65AA55A7BC01}" xr6:coauthVersionLast="45" xr6:coauthVersionMax="45" xr10:uidLastSave="{00000000-0000-0000-0000-000000000000}"/>
  <bookViews>
    <workbookView xWindow="0" yWindow="0" windowWidth="28800" windowHeight="18000" xr2:uid="{77F310DA-0FEB-9D4E-8D7C-366370A95C1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4" i="1" l="1"/>
  <c r="E44" i="1"/>
  <c r="H41" i="1"/>
  <c r="H40" i="1"/>
  <c r="H39" i="1"/>
  <c r="H38" i="1"/>
  <c r="H37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E13" i="1"/>
  <c r="B13" i="1"/>
  <c r="H44" i="1" l="1"/>
  <c r="B46" i="1"/>
  <c r="E46" i="1"/>
  <c r="H46" i="1" l="1"/>
</calcChain>
</file>

<file path=xl/sharedStrings.xml><?xml version="1.0" encoding="utf-8"?>
<sst xmlns="http://schemas.openxmlformats.org/spreadsheetml/2006/main" count="91" uniqueCount="65">
  <si>
    <t xml:space="preserve"> Water Income</t>
  </si>
  <si>
    <t xml:space="preserve"> Sewer Income</t>
  </si>
  <si>
    <t>Total combined Income</t>
  </si>
  <si>
    <t xml:space="preserve">Water Revenues (estimated) </t>
  </si>
  <si>
    <t>Sewer Revenues (estimated)</t>
  </si>
  <si>
    <t>Safe Drinking Water Fees</t>
  </si>
  <si>
    <t>Total Projected Water Income</t>
  </si>
  <si>
    <t xml:space="preserve">Total Projected Sewer Income </t>
  </si>
  <si>
    <t>Total Projected  Combined Income</t>
  </si>
  <si>
    <t>Expenses</t>
  </si>
  <si>
    <t>Total Combined Expenses</t>
  </si>
  <si>
    <t>Audit Expense</t>
  </si>
  <si>
    <t>Billing Software Expenses</t>
  </si>
  <si>
    <t>Bookkeeping Services</t>
  </si>
  <si>
    <t>Chlorine for Water Treatment</t>
  </si>
  <si>
    <t xml:space="preserve">Clorine for Wastewater Treatement </t>
  </si>
  <si>
    <t>Chlorine</t>
  </si>
  <si>
    <t>Soda Ash for Water Treatment</t>
  </si>
  <si>
    <t>Chemicals (soda ash)</t>
  </si>
  <si>
    <t>Insurance</t>
  </si>
  <si>
    <t>Training &amp; Reference Materials</t>
  </si>
  <si>
    <t xml:space="preserve">Training &amp; Reference Materials </t>
  </si>
  <si>
    <t>Lab Processing Fees-Wastewater</t>
  </si>
  <si>
    <t>Lab Processing Fee-Wastewater</t>
  </si>
  <si>
    <t>Loan Payment-ANRC-Water Project</t>
  </si>
  <si>
    <t>Loan Payment-ANRC</t>
  </si>
  <si>
    <t>Maintain Grounds &amp; Paint</t>
  </si>
  <si>
    <t>Maintain Grounds/Levees</t>
  </si>
  <si>
    <t>Maintain Grounds</t>
  </si>
  <si>
    <t>Membership ARWA</t>
  </si>
  <si>
    <t>Miscellaneous Expense</t>
  </si>
  <si>
    <t>ADH Safe Drinking Water (.40 meter/month)</t>
  </si>
  <si>
    <t>Permit-ADEQ (due Nov)</t>
  </si>
  <si>
    <t>ADH/ADEQ Fees/Permits</t>
  </si>
  <si>
    <t>Postage for Bills</t>
  </si>
  <si>
    <t>Postage for bills</t>
  </si>
  <si>
    <t>Repair &amp; Maintenance (Contract Hire)</t>
  </si>
  <si>
    <t>Repair &amp; Maintenance Contract Hire)</t>
  </si>
  <si>
    <t>Salary-Operator</t>
  </si>
  <si>
    <t>Salary Operator</t>
  </si>
  <si>
    <t>Contract Helper Labor</t>
  </si>
  <si>
    <t xml:space="preserve">Contract Helper Labor </t>
  </si>
  <si>
    <t>Supplies - Office</t>
  </si>
  <si>
    <t>Supplies -Office</t>
  </si>
  <si>
    <t>Equipment, Parts &amp; Materials for Repairs</t>
  </si>
  <si>
    <t>Equipment, Parts &amp; Materials for Repairs+D:E+G36</t>
  </si>
  <si>
    <t>Testing Supplies for Daily Samples (HACH)</t>
  </si>
  <si>
    <t>Testing Supplies for Daily Samples</t>
  </si>
  <si>
    <t>Locate Fees-AR One Call</t>
  </si>
  <si>
    <t>Purchase Water from GPW</t>
  </si>
  <si>
    <t>Utilities Electricity-Water (Entergy)</t>
  </si>
  <si>
    <t>Utilities Electricity-Sewer Lift Station-Entergy</t>
  </si>
  <si>
    <t>Utilities-Combined Electric</t>
  </si>
  <si>
    <t>Utilities Electric-Sewer Pond (First Elec)</t>
  </si>
  <si>
    <t>Utilities Gas-Generator Lift Station</t>
  </si>
  <si>
    <t>Transfer to Reserve Depreciation Fund</t>
  </si>
  <si>
    <t>Transfer to Reserve Depreciation</t>
  </si>
  <si>
    <t>Total Water Operating Expenses</t>
  </si>
  <si>
    <t>Total Sewer Operating Expenses</t>
  </si>
  <si>
    <t>Revenues over Expenses (Water)</t>
  </si>
  <si>
    <t>Revenues over Expenses (Sewer)</t>
  </si>
  <si>
    <t>Combined Revenue over Expenses</t>
  </si>
  <si>
    <t>Payroll Taxes</t>
  </si>
  <si>
    <t xml:space="preserve"> 2023 Keo Water &amp; Sewer Budget</t>
  </si>
  <si>
    <t>Beginning Balance-O &amp; M Checking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</si>
</sst>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0"/>
      <name val="Arial"/>
      <family val="2"/>
    </font>
    <font>
      <b/>
      <u/>
      <sz val="16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6" fillId="0" borderId="0"/>
  </cellStyleXfs>
  <cellXfs count="61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4" borderId="3" xfId="5" applyFont="1" applyFill="1" applyBorder="1" applyAlignment="1">
      <alignment horizontal="center" vertical="center"/>
    </xf>
    <xf numFmtId="0" fontId="7" fillId="4" borderId="4" xfId="5" applyFont="1" applyFill="1" applyBorder="1" applyAlignment="1">
      <alignment horizontal="center" vertical="center"/>
    </xf>
    <xf numFmtId="0" fontId="4" fillId="0" borderId="5" xfId="0" applyFont="1" applyBorder="1"/>
    <xf numFmtId="0" fontId="5" fillId="0" borderId="6" xfId="0" applyFont="1" applyBorder="1" applyAlignment="1">
      <alignment horizontal="center" vertical="center"/>
    </xf>
    <xf numFmtId="0" fontId="4" fillId="0" borderId="7" xfId="0" applyFont="1" applyBorder="1"/>
    <xf numFmtId="0" fontId="8" fillId="0" borderId="8" xfId="5" applyFont="1" applyBorder="1" applyAlignment="1">
      <alignment horizontal="left" vertical="center"/>
    </xf>
    <xf numFmtId="164" fontId="8" fillId="0" borderId="9" xfId="1" applyNumberFormat="1" applyFont="1" applyFill="1" applyBorder="1" applyAlignment="1">
      <alignment horizontal="right" vertical="center"/>
    </xf>
    <xf numFmtId="14" fontId="4" fillId="0" borderId="0" xfId="0" applyNumberFormat="1" applyFont="1" applyAlignment="1">
      <alignment vertical="center"/>
    </xf>
    <xf numFmtId="0" fontId="4" fillId="0" borderId="8" xfId="0" applyFont="1" applyBorder="1"/>
    <xf numFmtId="0" fontId="8" fillId="0" borderId="10" xfId="5" applyFont="1" applyBorder="1" applyAlignment="1">
      <alignment horizontal="left" vertical="center"/>
    </xf>
    <xf numFmtId="164" fontId="8" fillId="0" borderId="11" xfId="1" applyNumberFormat="1" applyFont="1" applyBorder="1" applyAlignment="1">
      <alignment horizontal="right" vertical="center"/>
    </xf>
    <xf numFmtId="0" fontId="4" fillId="0" borderId="10" xfId="0" applyFont="1" applyBorder="1"/>
    <xf numFmtId="0" fontId="4" fillId="0" borderId="11" xfId="0" applyFont="1" applyBorder="1"/>
    <xf numFmtId="164" fontId="8" fillId="0" borderId="11" xfId="1" applyNumberFormat="1" applyFont="1" applyFill="1" applyBorder="1" applyAlignment="1">
      <alignment horizontal="right" vertical="center"/>
    </xf>
    <xf numFmtId="0" fontId="9" fillId="0" borderId="10" xfId="5" applyFont="1" applyBorder="1" applyAlignment="1">
      <alignment horizontal="center" vertical="center"/>
    </xf>
    <xf numFmtId="44" fontId="9" fillId="5" borderId="12" xfId="1" applyFont="1" applyFill="1" applyBorder="1" applyAlignment="1">
      <alignment horizontal="right" vertical="center"/>
    </xf>
    <xf numFmtId="0" fontId="10" fillId="0" borderId="10" xfId="0" applyFont="1" applyBorder="1" applyAlignment="1">
      <alignment vertical="center"/>
    </xf>
    <xf numFmtId="164" fontId="9" fillId="0" borderId="11" xfId="1" applyNumberFormat="1" applyFont="1" applyBorder="1" applyAlignment="1">
      <alignment horizontal="right" vertical="center"/>
    </xf>
    <xf numFmtId="0" fontId="7" fillId="4" borderId="3" xfId="5" applyFont="1" applyFill="1" applyBorder="1" applyAlignment="1">
      <alignment horizontal="left" vertical="center"/>
    </xf>
    <xf numFmtId="0" fontId="7" fillId="4" borderId="4" xfId="5" applyFont="1" applyFill="1" applyBorder="1" applyAlignment="1">
      <alignment horizontal="left" vertical="center"/>
    </xf>
    <xf numFmtId="0" fontId="5" fillId="4" borderId="6" xfId="0" applyFont="1" applyFill="1" applyBorder="1" applyAlignment="1">
      <alignment vertical="center"/>
    </xf>
    <xf numFmtId="44" fontId="4" fillId="0" borderId="11" xfId="1" applyFont="1" applyBorder="1"/>
    <xf numFmtId="44" fontId="8" fillId="0" borderId="11" xfId="1" applyFont="1" applyBorder="1" applyAlignment="1">
      <alignment horizontal="right" vertical="center"/>
    </xf>
    <xf numFmtId="0" fontId="8" fillId="0" borderId="10" xfId="0" applyFont="1" applyBorder="1"/>
    <xf numFmtId="44" fontId="8" fillId="0" borderId="11" xfId="1" applyFont="1" applyFill="1" applyBorder="1" applyAlignment="1">
      <alignment horizontal="right" vertical="center"/>
    </xf>
    <xf numFmtId="0" fontId="8" fillId="0" borderId="13" xfId="5" applyFont="1" applyBorder="1" applyAlignment="1">
      <alignment horizontal="left" vertical="center"/>
    </xf>
    <xf numFmtId="44" fontId="8" fillId="0" borderId="14" xfId="1" applyFont="1" applyFill="1" applyBorder="1" applyAlignment="1">
      <alignment horizontal="right" vertical="center"/>
    </xf>
    <xf numFmtId="0" fontId="4" fillId="0" borderId="13" xfId="0" applyFont="1" applyBorder="1"/>
    <xf numFmtId="0" fontId="4" fillId="0" borderId="11" xfId="0" applyFont="1" applyBorder="1" applyAlignment="1">
      <alignment vertical="center"/>
    </xf>
    <xf numFmtId="0" fontId="8" fillId="0" borderId="15" xfId="5" applyFont="1" applyBorder="1" applyAlignment="1">
      <alignment horizontal="left" vertical="center"/>
    </xf>
    <xf numFmtId="44" fontId="4" fillId="0" borderId="15" xfId="1" applyFont="1" applyBorder="1"/>
    <xf numFmtId="0" fontId="4" fillId="0" borderId="9" xfId="0" applyFont="1" applyBorder="1" applyAlignment="1">
      <alignment vertical="center"/>
    </xf>
    <xf numFmtId="0" fontId="4" fillId="0" borderId="15" xfId="0" applyFont="1" applyBorder="1"/>
    <xf numFmtId="0" fontId="9" fillId="4" borderId="15" xfId="5" applyFont="1" applyFill="1" applyBorder="1" applyAlignment="1">
      <alignment horizontal="left" vertical="center"/>
    </xf>
    <xf numFmtId="44" fontId="9" fillId="5" borderId="16" xfId="1" applyFont="1" applyFill="1" applyBorder="1" applyAlignment="1">
      <alignment horizontal="right"/>
    </xf>
    <xf numFmtId="0" fontId="10" fillId="4" borderId="15" xfId="0" applyFont="1" applyFill="1" applyBorder="1" applyAlignment="1">
      <alignment vertical="center"/>
    </xf>
    <xf numFmtId="44" fontId="10" fillId="5" borderId="16" xfId="1" applyFont="1" applyFill="1" applyBorder="1"/>
    <xf numFmtId="164" fontId="10" fillId="5" borderId="16" xfId="1" applyNumberFormat="1" applyFont="1" applyFill="1" applyBorder="1"/>
    <xf numFmtId="164" fontId="4" fillId="0" borderId="0" xfId="1" applyNumberFormat="1" applyFont="1" applyBorder="1" applyAlignment="1">
      <alignment horizontal="right" vertical="center"/>
    </xf>
    <xf numFmtId="0" fontId="10" fillId="4" borderId="17" xfId="0" applyFont="1" applyFill="1" applyBorder="1" applyAlignment="1">
      <alignment vertical="center"/>
    </xf>
    <xf numFmtId="44" fontId="10" fillId="3" borderId="1" xfId="2" applyNumberFormat="1" applyFont="1" applyFill="1" applyAlignment="1">
      <alignment horizontal="right"/>
    </xf>
    <xf numFmtId="0" fontId="10" fillId="0" borderId="17" xfId="0" applyFont="1" applyBorder="1" applyAlignment="1">
      <alignment vertical="center"/>
    </xf>
    <xf numFmtId="44" fontId="10" fillId="3" borderId="2" xfId="4" applyNumberFormat="1" applyFont="1" applyBorder="1"/>
    <xf numFmtId="0" fontId="10" fillId="0" borderId="17" xfId="0" applyFont="1" applyBorder="1"/>
    <xf numFmtId="44" fontId="10" fillId="2" borderId="16" xfId="3" applyNumberFormat="1" applyFont="1" applyBorder="1"/>
    <xf numFmtId="164" fontId="4" fillId="0" borderId="0" xfId="1" applyNumberFormat="1" applyFont="1" applyAlignment="1">
      <alignment horizontal="right" vertical="center"/>
    </xf>
    <xf numFmtId="0" fontId="4" fillId="0" borderId="6" xfId="0" applyFont="1" applyBorder="1"/>
    <xf numFmtId="8" fontId="8" fillId="0" borderId="6" xfId="1" applyNumberFormat="1" applyFont="1" applyFill="1" applyBorder="1" applyAlignment="1">
      <alignment horizontal="right" vertical="center"/>
    </xf>
    <xf numFmtId="44" fontId="9" fillId="7" borderId="12" xfId="1" applyFont="1" applyFill="1" applyBorder="1" applyAlignment="1">
      <alignment horizontal="right" vertical="center"/>
    </xf>
    <xf numFmtId="44" fontId="4" fillId="0" borderId="6" xfId="0" applyNumberFormat="1" applyFont="1" applyBorder="1"/>
    <xf numFmtId="44" fontId="8" fillId="0" borderId="6" xfId="1" applyNumberFormat="1" applyFont="1" applyFill="1" applyBorder="1" applyAlignment="1">
      <alignment horizontal="right" vertical="center"/>
    </xf>
    <xf numFmtId="6" fontId="4" fillId="0" borderId="9" xfId="0" applyNumberFormat="1" applyFont="1" applyBorder="1"/>
    <xf numFmtId="44" fontId="8" fillId="6" borderId="6" xfId="1" applyNumberFormat="1" applyFont="1" applyFill="1" applyBorder="1" applyAlignment="1">
      <alignment horizontal="right" vertical="center"/>
    </xf>
    <xf numFmtId="44" fontId="8" fillId="0" borderId="11" xfId="1" applyNumberFormat="1" applyFont="1" applyBorder="1" applyAlignment="1">
      <alignment horizontal="right" vertical="center"/>
    </xf>
    <xf numFmtId="0" fontId="4" fillId="0" borderId="0" xfId="0" applyFont="1" applyBorder="1"/>
    <xf numFmtId="8" fontId="10" fillId="5" borderId="18" xfId="1" applyNumberFormat="1" applyFont="1" applyFill="1" applyBorder="1" applyAlignment="1">
      <alignment vertical="center"/>
    </xf>
    <xf numFmtId="0" fontId="8" fillId="0" borderId="6" xfId="5" applyFont="1" applyBorder="1" applyAlignment="1">
      <alignment horizontal="left" vertical="center"/>
    </xf>
  </cellXfs>
  <cellStyles count="6">
    <cellStyle name="20% - Accent1" xfId="4" builtinId="30"/>
    <cellStyle name="Currency" xfId="1" builtinId="4"/>
    <cellStyle name="Good" xfId="3" builtinId="26"/>
    <cellStyle name="Heading 1" xfId="2" builtinId="16"/>
    <cellStyle name="Normal" xfId="0" builtinId="0"/>
    <cellStyle name="Normal 2" xfId="5" xr:uid="{D42873B0-A5A3-C14D-9AAA-EA9F2E2766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8AB8C-5267-8842-8AE0-960E8C65B3EB}">
  <sheetPr>
    <pageSetUpPr fitToPage="1"/>
  </sheetPr>
  <dimension ref="A1:H47"/>
  <sheetViews>
    <sheetView tabSelected="1" topLeftCell="A18" workbookViewId="0">
      <selection activeCell="A43" sqref="A43"/>
    </sheetView>
  </sheetViews>
  <sheetFormatPr baseColWidth="10" defaultColWidth="8.83203125" defaultRowHeight="21"/>
  <cols>
    <col min="1" max="1" width="50.1640625" style="2" customWidth="1"/>
    <col min="2" max="2" width="16.5" style="49" customWidth="1"/>
    <col min="3" max="3" width="5.6640625" style="2" customWidth="1"/>
    <col min="4" max="4" width="50.33203125" style="1" customWidth="1"/>
    <col min="5" max="5" width="17.5" style="1" customWidth="1"/>
    <col min="6" max="6" width="6.1640625" style="1" customWidth="1"/>
    <col min="7" max="7" width="42" style="1" customWidth="1"/>
    <col min="8" max="8" width="16.5" style="1" customWidth="1"/>
    <col min="9" max="16384" width="8.83203125" style="1"/>
  </cols>
  <sheetData>
    <row r="1" spans="1:8" ht="22" thickBot="1">
      <c r="A1" s="1"/>
      <c r="B1" s="1"/>
      <c r="D1" s="3" t="s">
        <v>63</v>
      </c>
      <c r="E1" s="3"/>
    </row>
    <row r="2" spans="1:8" s="6" customFormat="1" ht="22" thickBot="1">
      <c r="A2" s="4" t="s">
        <v>0</v>
      </c>
      <c r="B2" s="5"/>
      <c r="D2" s="4" t="s">
        <v>1</v>
      </c>
      <c r="E2" s="5"/>
      <c r="G2" s="7" t="s">
        <v>2</v>
      </c>
      <c r="H2" s="8"/>
    </row>
    <row r="3" spans="1:8">
      <c r="A3" s="9" t="s">
        <v>64</v>
      </c>
      <c r="B3" s="56">
        <v>27000</v>
      </c>
      <c r="C3" s="11"/>
      <c r="D3" s="9"/>
      <c r="E3" s="10"/>
      <c r="G3" s="12"/>
      <c r="H3" s="55"/>
    </row>
    <row r="4" spans="1:8">
      <c r="A4" s="13" t="s">
        <v>3</v>
      </c>
      <c r="B4" s="57">
        <v>81768</v>
      </c>
      <c r="D4" s="13" t="s">
        <v>4</v>
      </c>
      <c r="E4" s="14">
        <v>30000</v>
      </c>
      <c r="G4" s="15"/>
      <c r="H4" s="16"/>
    </row>
    <row r="5" spans="1:8">
      <c r="A5" s="13" t="s">
        <v>5</v>
      </c>
      <c r="B5" s="57">
        <v>750</v>
      </c>
      <c r="D5" s="13"/>
      <c r="E5" s="14"/>
      <c r="G5" s="15"/>
      <c r="H5" s="16"/>
    </row>
    <row r="6" spans="1:8">
      <c r="A6" s="13"/>
      <c r="B6" s="14"/>
      <c r="D6" s="13"/>
      <c r="E6" s="14"/>
      <c r="G6" s="15"/>
      <c r="H6" s="16"/>
    </row>
    <row r="7" spans="1:8">
      <c r="A7" s="13"/>
      <c r="B7" s="17"/>
      <c r="D7" s="13"/>
      <c r="E7" s="17"/>
      <c r="G7" s="15"/>
      <c r="H7" s="16"/>
    </row>
    <row r="8" spans="1:8">
      <c r="A8" s="13"/>
      <c r="B8" s="14"/>
      <c r="D8" s="13"/>
      <c r="E8" s="14"/>
      <c r="G8" s="15"/>
      <c r="H8" s="16"/>
    </row>
    <row r="9" spans="1:8">
      <c r="A9" s="13"/>
      <c r="B9" s="14"/>
      <c r="D9" s="13"/>
      <c r="E9" s="14"/>
      <c r="G9" s="15"/>
      <c r="H9" s="16"/>
    </row>
    <row r="10" spans="1:8">
      <c r="A10" s="13"/>
      <c r="B10" s="14"/>
      <c r="D10" s="13"/>
      <c r="E10" s="14"/>
      <c r="G10" s="15"/>
      <c r="H10" s="16"/>
    </row>
    <row r="11" spans="1:8">
      <c r="A11" s="13"/>
      <c r="B11" s="14"/>
      <c r="D11" s="13"/>
      <c r="E11" s="14"/>
      <c r="G11" s="15"/>
      <c r="H11" s="16"/>
    </row>
    <row r="12" spans="1:8" ht="22" thickBot="1">
      <c r="A12" s="13"/>
      <c r="B12" s="17"/>
      <c r="D12" s="13"/>
      <c r="E12" s="17"/>
      <c r="G12" s="15"/>
      <c r="H12" s="58"/>
    </row>
    <row r="13" spans="1:8" ht="22" thickBot="1">
      <c r="A13" s="18" t="s">
        <v>6</v>
      </c>
      <c r="B13" s="52">
        <f>SUM(B3:B12)</f>
        <v>109518</v>
      </c>
      <c r="D13" s="18" t="s">
        <v>7</v>
      </c>
      <c r="E13" s="19">
        <f>SUM(E3:E12)</f>
        <v>30000</v>
      </c>
      <c r="G13" s="20" t="s">
        <v>8</v>
      </c>
      <c r="H13" s="59">
        <v>139518</v>
      </c>
    </row>
    <row r="14" spans="1:8">
      <c r="A14" s="18"/>
      <c r="B14" s="21"/>
      <c r="D14" s="15"/>
      <c r="E14" s="16"/>
      <c r="G14" s="15"/>
      <c r="H14" s="16"/>
    </row>
    <row r="15" spans="1:8">
      <c r="A15" s="22" t="s">
        <v>9</v>
      </c>
      <c r="B15" s="23"/>
      <c r="D15" s="22" t="s">
        <v>9</v>
      </c>
      <c r="E15" s="23"/>
      <c r="G15" s="24" t="s">
        <v>10</v>
      </c>
      <c r="H15" s="25"/>
    </row>
    <row r="16" spans="1:8">
      <c r="A16" s="13" t="s">
        <v>11</v>
      </c>
      <c r="B16" s="26">
        <v>2000</v>
      </c>
      <c r="D16" s="13" t="s">
        <v>11</v>
      </c>
      <c r="E16" s="26">
        <v>1235</v>
      </c>
      <c r="G16" s="15" t="s">
        <v>11</v>
      </c>
      <c r="H16" s="25">
        <v>3235</v>
      </c>
    </row>
    <row r="17" spans="1:8">
      <c r="A17" s="13" t="s">
        <v>12</v>
      </c>
      <c r="B17" s="26">
        <v>375</v>
      </c>
      <c r="D17" s="13" t="s">
        <v>12</v>
      </c>
      <c r="E17" s="26">
        <v>125</v>
      </c>
      <c r="G17" s="15" t="s">
        <v>12</v>
      </c>
      <c r="H17" s="25">
        <v>500</v>
      </c>
    </row>
    <row r="18" spans="1:8">
      <c r="A18" s="13" t="s">
        <v>13</v>
      </c>
      <c r="B18" s="26">
        <v>6750</v>
      </c>
      <c r="D18" s="13" t="s">
        <v>13</v>
      </c>
      <c r="E18" s="26">
        <v>2250</v>
      </c>
      <c r="G18" s="15" t="s">
        <v>13</v>
      </c>
      <c r="H18" s="25">
        <v>9000</v>
      </c>
    </row>
    <row r="19" spans="1:8">
      <c r="A19" s="13" t="s">
        <v>14</v>
      </c>
      <c r="B19" s="26">
        <v>1125</v>
      </c>
      <c r="D19" s="13" t="s">
        <v>15</v>
      </c>
      <c r="E19" s="26">
        <v>375</v>
      </c>
      <c r="G19" s="15" t="s">
        <v>16</v>
      </c>
      <c r="H19" s="25">
        <v>1500</v>
      </c>
    </row>
    <row r="20" spans="1:8">
      <c r="A20" s="13" t="s">
        <v>17</v>
      </c>
      <c r="B20" s="26">
        <v>200</v>
      </c>
      <c r="D20" s="13"/>
      <c r="E20" s="26"/>
      <c r="G20" s="15" t="s">
        <v>18</v>
      </c>
      <c r="H20" s="25">
        <f t="shared" ref="H20:H35" si="0">SUM(B20:E20)</f>
        <v>200</v>
      </c>
    </row>
    <row r="21" spans="1:8">
      <c r="A21" s="13" t="s">
        <v>19</v>
      </c>
      <c r="B21" s="26">
        <v>450</v>
      </c>
      <c r="D21" s="13" t="s">
        <v>19</v>
      </c>
      <c r="E21" s="26">
        <v>350</v>
      </c>
      <c r="G21" s="15" t="s">
        <v>19</v>
      </c>
      <c r="H21" s="25">
        <f t="shared" si="0"/>
        <v>800</v>
      </c>
    </row>
    <row r="22" spans="1:8">
      <c r="A22" s="13" t="s">
        <v>20</v>
      </c>
      <c r="B22" s="26">
        <v>250</v>
      </c>
      <c r="D22" s="13" t="s">
        <v>21</v>
      </c>
      <c r="E22" s="26">
        <v>250</v>
      </c>
      <c r="G22" s="15" t="s">
        <v>20</v>
      </c>
      <c r="H22" s="25">
        <f t="shared" si="0"/>
        <v>500</v>
      </c>
    </row>
    <row r="23" spans="1:8">
      <c r="A23" s="13"/>
      <c r="B23" s="26"/>
      <c r="D23" s="13" t="s">
        <v>22</v>
      </c>
      <c r="E23" s="26">
        <v>800</v>
      </c>
      <c r="G23" s="15" t="s">
        <v>23</v>
      </c>
      <c r="H23" s="25">
        <f t="shared" si="0"/>
        <v>800</v>
      </c>
    </row>
    <row r="24" spans="1:8">
      <c r="A24" s="13" t="s">
        <v>24</v>
      </c>
      <c r="B24" s="26">
        <v>11014</v>
      </c>
      <c r="D24" s="13"/>
      <c r="E24" s="26"/>
      <c r="G24" s="15" t="s">
        <v>25</v>
      </c>
      <c r="H24" s="25">
        <f t="shared" si="0"/>
        <v>11014</v>
      </c>
    </row>
    <row r="25" spans="1:8">
      <c r="A25" s="13" t="s">
        <v>26</v>
      </c>
      <c r="B25" s="26">
        <v>1000</v>
      </c>
      <c r="D25" s="13" t="s">
        <v>27</v>
      </c>
      <c r="E25" s="26">
        <v>3000</v>
      </c>
      <c r="G25" s="15" t="s">
        <v>28</v>
      </c>
      <c r="H25" s="25">
        <f t="shared" si="0"/>
        <v>4000</v>
      </c>
    </row>
    <row r="26" spans="1:8">
      <c r="A26" s="13" t="s">
        <v>29</v>
      </c>
      <c r="B26" s="26">
        <v>340</v>
      </c>
      <c r="D26" s="13" t="s">
        <v>29</v>
      </c>
      <c r="E26" s="26">
        <v>210</v>
      </c>
      <c r="G26" s="15" t="s">
        <v>29</v>
      </c>
      <c r="H26" s="25">
        <f t="shared" si="0"/>
        <v>550</v>
      </c>
    </row>
    <row r="27" spans="1:8">
      <c r="A27" s="13" t="s">
        <v>30</v>
      </c>
      <c r="B27" s="26">
        <v>250</v>
      </c>
      <c r="D27" s="13" t="s">
        <v>30</v>
      </c>
      <c r="E27" s="26">
        <v>250</v>
      </c>
      <c r="G27" s="15" t="s">
        <v>30</v>
      </c>
      <c r="H27" s="25">
        <f t="shared" si="0"/>
        <v>500</v>
      </c>
    </row>
    <row r="28" spans="1:8">
      <c r="A28" s="13" t="s">
        <v>31</v>
      </c>
      <c r="B28" s="26">
        <v>750</v>
      </c>
      <c r="D28" s="13" t="s">
        <v>32</v>
      </c>
      <c r="E28" s="26">
        <v>480</v>
      </c>
      <c r="G28" s="15" t="s">
        <v>33</v>
      </c>
      <c r="H28" s="25">
        <f t="shared" si="0"/>
        <v>1230</v>
      </c>
    </row>
    <row r="29" spans="1:8">
      <c r="A29" s="13" t="s">
        <v>34</v>
      </c>
      <c r="B29" s="26">
        <v>600</v>
      </c>
      <c r="D29" s="13" t="s">
        <v>34</v>
      </c>
      <c r="E29" s="26">
        <v>400</v>
      </c>
      <c r="G29" s="15" t="s">
        <v>35</v>
      </c>
      <c r="H29" s="25">
        <f t="shared" si="0"/>
        <v>1000</v>
      </c>
    </row>
    <row r="30" spans="1:8">
      <c r="A30" s="13" t="s">
        <v>36</v>
      </c>
      <c r="B30" s="26">
        <v>5000</v>
      </c>
      <c r="D30" s="13" t="s">
        <v>36</v>
      </c>
      <c r="E30" s="26">
        <v>2500</v>
      </c>
      <c r="G30" s="15" t="s">
        <v>37</v>
      </c>
      <c r="H30" s="25">
        <f t="shared" si="0"/>
        <v>7500</v>
      </c>
    </row>
    <row r="31" spans="1:8">
      <c r="A31" s="13" t="s">
        <v>38</v>
      </c>
      <c r="B31" s="26">
        <v>12480</v>
      </c>
      <c r="D31" s="13" t="s">
        <v>39</v>
      </c>
      <c r="E31" s="26">
        <v>8320</v>
      </c>
      <c r="G31" s="15" t="s">
        <v>39</v>
      </c>
      <c r="H31" s="25">
        <f t="shared" si="0"/>
        <v>20800</v>
      </c>
    </row>
    <row r="32" spans="1:8">
      <c r="A32" s="13" t="s">
        <v>40</v>
      </c>
      <c r="B32" s="26">
        <v>1000</v>
      </c>
      <c r="D32" s="15" t="s">
        <v>41</v>
      </c>
      <c r="E32" s="26">
        <v>500</v>
      </c>
      <c r="G32" s="15" t="s">
        <v>40</v>
      </c>
      <c r="H32" s="25">
        <f t="shared" si="0"/>
        <v>1500</v>
      </c>
    </row>
    <row r="33" spans="1:8">
      <c r="A33" s="13" t="s">
        <v>42</v>
      </c>
      <c r="B33" s="26">
        <v>500</v>
      </c>
      <c r="D33" s="13" t="s">
        <v>42</v>
      </c>
      <c r="E33" s="26">
        <v>500</v>
      </c>
      <c r="G33" s="15" t="s">
        <v>43</v>
      </c>
      <c r="H33" s="25">
        <f t="shared" si="0"/>
        <v>1000</v>
      </c>
    </row>
    <row r="34" spans="1:8">
      <c r="A34" s="13" t="s">
        <v>44</v>
      </c>
      <c r="B34" s="26">
        <v>6000</v>
      </c>
      <c r="D34" s="13" t="s">
        <v>44</v>
      </c>
      <c r="E34" s="26">
        <v>1000</v>
      </c>
      <c r="G34" s="27" t="s">
        <v>45</v>
      </c>
      <c r="H34" s="25">
        <f t="shared" si="0"/>
        <v>7000</v>
      </c>
    </row>
    <row r="35" spans="1:8">
      <c r="A35" s="13" t="s">
        <v>46</v>
      </c>
      <c r="B35" s="26">
        <v>800</v>
      </c>
      <c r="D35" s="13"/>
      <c r="E35" s="26"/>
      <c r="G35" s="15" t="s">
        <v>47</v>
      </c>
      <c r="H35" s="25">
        <f t="shared" si="0"/>
        <v>800</v>
      </c>
    </row>
    <row r="36" spans="1:8">
      <c r="A36" s="13" t="s">
        <v>48</v>
      </c>
      <c r="B36" s="26">
        <v>150</v>
      </c>
      <c r="D36" s="13"/>
      <c r="E36" s="26"/>
      <c r="G36" s="15" t="s">
        <v>48</v>
      </c>
      <c r="H36" s="25">
        <v>150</v>
      </c>
    </row>
    <row r="37" spans="1:8">
      <c r="A37" s="13" t="s">
        <v>49</v>
      </c>
      <c r="B37" s="26">
        <v>1500</v>
      </c>
      <c r="D37" s="13"/>
      <c r="E37" s="26"/>
      <c r="G37" s="13" t="s">
        <v>49</v>
      </c>
      <c r="H37" s="25">
        <f t="shared" ref="H37:H41" si="1">SUM(B37:E37)</f>
        <v>1500</v>
      </c>
    </row>
    <row r="38" spans="1:8">
      <c r="A38" s="13" t="s">
        <v>50</v>
      </c>
      <c r="B38" s="26">
        <v>3600</v>
      </c>
      <c r="D38" s="13" t="s">
        <v>51</v>
      </c>
      <c r="E38" s="26">
        <v>1700</v>
      </c>
      <c r="G38" s="15" t="s">
        <v>52</v>
      </c>
      <c r="H38" s="25">
        <f t="shared" si="1"/>
        <v>5300</v>
      </c>
    </row>
    <row r="39" spans="1:8">
      <c r="A39" s="13"/>
      <c r="B39" s="26"/>
      <c r="D39" s="13" t="s">
        <v>53</v>
      </c>
      <c r="E39" s="26">
        <v>1300</v>
      </c>
      <c r="G39" s="15"/>
      <c r="H39" s="25">
        <f t="shared" si="1"/>
        <v>1300</v>
      </c>
    </row>
    <row r="40" spans="1:8">
      <c r="A40" s="13"/>
      <c r="B40" s="28"/>
      <c r="D40" s="13" t="s">
        <v>54</v>
      </c>
      <c r="E40" s="26">
        <v>240</v>
      </c>
      <c r="G40" s="13" t="s">
        <v>54</v>
      </c>
      <c r="H40" s="25">
        <f t="shared" si="1"/>
        <v>240</v>
      </c>
    </row>
    <row r="41" spans="1:8">
      <c r="A41" s="29" t="s">
        <v>55</v>
      </c>
      <c r="B41" s="30">
        <v>10000</v>
      </c>
      <c r="D41" s="29"/>
      <c r="E41" s="30"/>
      <c r="G41" s="31" t="s">
        <v>56</v>
      </c>
      <c r="H41" s="25">
        <f t="shared" si="1"/>
        <v>10000</v>
      </c>
    </row>
    <row r="42" spans="1:8">
      <c r="A42" s="60" t="s">
        <v>62</v>
      </c>
      <c r="B42" s="54">
        <v>5400</v>
      </c>
      <c r="C42" s="32"/>
      <c r="D42" s="60" t="s">
        <v>62</v>
      </c>
      <c r="E42" s="51">
        <v>1800</v>
      </c>
      <c r="G42" s="50" t="s">
        <v>62</v>
      </c>
      <c r="H42" s="53">
        <v>7200</v>
      </c>
    </row>
    <row r="43" spans="1:8" s="36" customFormat="1" ht="22" thickBot="1">
      <c r="A43" s="33"/>
      <c r="B43" s="34"/>
      <c r="C43" s="35"/>
      <c r="E43" s="34"/>
    </row>
    <row r="44" spans="1:8" s="36" customFormat="1" ht="22" thickBot="1">
      <c r="A44" s="37" t="s">
        <v>57</v>
      </c>
      <c r="B44" s="38">
        <f>SUM(B16:B42)</f>
        <v>71534</v>
      </c>
      <c r="C44" s="35"/>
      <c r="D44" s="39" t="s">
        <v>58</v>
      </c>
      <c r="E44" s="40">
        <f>SUM(E16:E40)</f>
        <v>25785</v>
      </c>
      <c r="G44" s="39" t="s">
        <v>10</v>
      </c>
      <c r="H44" s="41">
        <f>SUM(B44:E44)</f>
        <v>97319</v>
      </c>
    </row>
    <row r="45" spans="1:8" ht="22" thickBot="1">
      <c r="B45" s="42"/>
    </row>
    <row r="46" spans="1:8" s="47" customFormat="1" ht="22" thickBot="1">
      <c r="A46" s="43" t="s">
        <v>59</v>
      </c>
      <c r="B46" s="44">
        <f>B13-B44</f>
        <v>37984</v>
      </c>
      <c r="C46" s="45"/>
      <c r="D46" s="43" t="s">
        <v>60</v>
      </c>
      <c r="E46" s="46">
        <f>E13-E44</f>
        <v>4215</v>
      </c>
      <c r="G46" s="43" t="s">
        <v>61</v>
      </c>
      <c r="H46" s="48">
        <f>SUM(B46:E46)</f>
        <v>42199</v>
      </c>
    </row>
    <row r="47" spans="1:8" ht="22" thickTop="1"/>
  </sheetData>
  <mergeCells count="5">
    <mergeCell ref="D1:E1"/>
    <mergeCell ref="A2:B2"/>
    <mergeCell ref="D2:E2"/>
    <mergeCell ref="A15:B15"/>
    <mergeCell ref="D15:E15"/>
  </mergeCells>
  <printOptions gridLines="1"/>
  <pageMargins left="0.7" right="0.7" top="0.75" bottom="0.75" header="0.3" footer="0.3"/>
  <pageSetup scale="56" orientation="landscape" horizontalDpi="0" verticalDpi="0" copies="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white</dc:creator>
  <cp:lastModifiedBy>stephanie white</cp:lastModifiedBy>
  <cp:lastPrinted>2022-11-28T22:41:22Z</cp:lastPrinted>
  <dcterms:created xsi:type="dcterms:W3CDTF">2022-11-28T20:34:35Z</dcterms:created>
  <dcterms:modified xsi:type="dcterms:W3CDTF">2022-11-28T22:41:35Z</dcterms:modified>
</cp:coreProperties>
</file>